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1" i="1" l="1"/>
  <c r="K41" i="1"/>
  <c r="J41" i="1"/>
  <c r="I41" i="1"/>
  <c r="H41" i="1"/>
  <c r="G41" i="1"/>
  <c r="F41" i="1"/>
  <c r="E41" i="1"/>
  <c r="J39" i="1"/>
  <c r="F39" i="1"/>
  <c r="K39" i="1" s="1"/>
  <c r="L39" i="1" s="1"/>
  <c r="J38" i="1"/>
  <c r="F38" i="1"/>
  <c r="K38" i="1" s="1"/>
  <c r="L38" i="1" s="1"/>
  <c r="J37" i="1"/>
  <c r="F37" i="1"/>
  <c r="K37" i="1" s="1"/>
  <c r="L37" i="1" s="1"/>
  <c r="J36" i="1"/>
  <c r="F36" i="1"/>
  <c r="K36" i="1" s="1"/>
  <c r="L36" i="1" s="1"/>
  <c r="J35" i="1"/>
  <c r="F35" i="1"/>
  <c r="K35" i="1" s="1"/>
  <c r="L35" i="1" s="1"/>
  <c r="J34" i="1"/>
  <c r="F34" i="1"/>
  <c r="K34" i="1" s="1"/>
  <c r="L34" i="1" s="1"/>
  <c r="J33" i="1"/>
  <c r="F33" i="1"/>
  <c r="K33" i="1" s="1"/>
  <c r="L33" i="1" s="1"/>
  <c r="F32" i="1"/>
  <c r="J31" i="1"/>
  <c r="J32" i="1" s="1"/>
  <c r="K32" i="1" s="1"/>
  <c r="L32" i="1" s="1"/>
  <c r="F31" i="1"/>
  <c r="K31" i="1" s="1"/>
  <c r="L31" i="1" s="1"/>
  <c r="J30" i="1"/>
  <c r="F30" i="1"/>
  <c r="K30" i="1" s="1"/>
  <c r="L30" i="1" s="1"/>
  <c r="L27" i="1"/>
  <c r="K27" i="1"/>
  <c r="I27" i="1"/>
  <c r="H27" i="1"/>
  <c r="G27" i="1"/>
  <c r="F27" i="1"/>
  <c r="E27" i="1"/>
  <c r="J25" i="1"/>
  <c r="F25" i="1"/>
  <c r="K25" i="1" s="1"/>
  <c r="L25" i="1" s="1"/>
  <c r="J24" i="1"/>
  <c r="F24" i="1"/>
  <c r="K24" i="1" s="1"/>
  <c r="L24" i="1" s="1"/>
  <c r="J23" i="1"/>
  <c r="J27" i="1" s="1"/>
  <c r="F23" i="1"/>
  <c r="K23" i="1" s="1"/>
  <c r="L23" i="1" s="1"/>
  <c r="K22" i="1"/>
  <c r="L22" i="1" s="1"/>
  <c r="J22" i="1"/>
  <c r="F22" i="1"/>
  <c r="J21" i="1"/>
  <c r="F21" i="1"/>
  <c r="K21" i="1" s="1"/>
  <c r="L21" i="1" s="1"/>
  <c r="J20" i="1"/>
  <c r="F20" i="1"/>
  <c r="K20" i="1" s="1"/>
  <c r="L20" i="1" s="1"/>
  <c r="J19" i="1"/>
  <c r="F19" i="1"/>
  <c r="K19" i="1" s="1"/>
  <c r="L19" i="1" s="1"/>
  <c r="J18" i="1"/>
  <c r="F18" i="1"/>
  <c r="K18" i="1" s="1"/>
  <c r="L18" i="1" s="1"/>
  <c r="J17" i="1"/>
  <c r="F17" i="1"/>
  <c r="K17" i="1" s="1"/>
  <c r="L17" i="1" s="1"/>
  <c r="J16" i="1"/>
  <c r="F16" i="1"/>
  <c r="K16" i="1" s="1"/>
  <c r="L16" i="1" s="1"/>
  <c r="L13" i="1"/>
  <c r="K13" i="1"/>
  <c r="J13" i="1"/>
  <c r="I13" i="1"/>
  <c r="H13" i="1"/>
  <c r="G13" i="1"/>
  <c r="F13" i="1"/>
  <c r="E13" i="1"/>
  <c r="K11" i="1"/>
  <c r="L11" i="1" s="1"/>
  <c r="J11" i="1"/>
  <c r="J10" i="1"/>
  <c r="K10" i="1" s="1"/>
  <c r="L10" i="1" s="1"/>
  <c r="K9" i="1"/>
  <c r="L9" i="1" s="1"/>
  <c r="J9" i="1"/>
  <c r="J8" i="1"/>
  <c r="K8" i="1" s="1"/>
  <c r="L8" i="1" s="1"/>
  <c r="K7" i="1"/>
  <c r="L7" i="1" s="1"/>
  <c r="J7" i="1"/>
  <c r="J6" i="1"/>
  <c r="K6" i="1" s="1"/>
  <c r="L6" i="1" s="1"/>
  <c r="K5" i="1"/>
  <c r="L5" i="1" s="1"/>
  <c r="J5" i="1"/>
  <c r="J4" i="1"/>
  <c r="K4" i="1" s="1"/>
  <c r="L4" i="1" s="1"/>
  <c r="F4" i="1"/>
  <c r="J3" i="1"/>
  <c r="K3" i="1" s="1"/>
  <c r="L3" i="1" s="1"/>
  <c r="F3" i="1"/>
  <c r="J2" i="1"/>
  <c r="K2" i="1" s="1"/>
  <c r="L2" i="1" s="1"/>
  <c r="F2" i="1"/>
</calcChain>
</file>

<file path=xl/sharedStrings.xml><?xml version="1.0" encoding="utf-8"?>
<sst xmlns="http://schemas.openxmlformats.org/spreadsheetml/2006/main" count="99" uniqueCount="27">
  <si>
    <t>ANNO</t>
  </si>
  <si>
    <t>MESE</t>
  </si>
  <si>
    <t>AREA</t>
  </si>
  <si>
    <t>N. DIP.</t>
  </si>
  <si>
    <t>GG. LAVORATIVI MESE</t>
  </si>
  <si>
    <t>TOT. GG. LAVORATIVI</t>
  </si>
  <si>
    <t>GG. ASSENZA MALATTIA</t>
  </si>
  <si>
    <t>GG. ASSENZA FERIE</t>
  </si>
  <si>
    <t>GG. ASSENZA ALTRI MOTIVI</t>
  </si>
  <si>
    <t>TOT. GG. ASSENZA</t>
  </si>
  <si>
    <t>% ASSENZA</t>
  </si>
  <si>
    <t>% PRESENZA</t>
  </si>
  <si>
    <t>GENNAIO</t>
  </si>
  <si>
    <t>AMMINISTRATIVA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</si>
  <si>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</si>
  <si>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</si>
  <si>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</si>
  <si>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</si>
  <si>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</si>
  <si>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</si>
  <si>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</si>
  <si>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</si>
  <si>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</si>
  <si>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TOTALI</t>
  </si>
  <si>
    <t>N. DIPENDENTI</t>
  </si>
  <si>
    <t>ECONOMICO-FINANZIARIA</t>
  </si>
  <si>
    <t>VIGILANZA E LL.PP.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</si>
</sst>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E15" sqref="E15"/>
    </sheetView>
  </sheetViews>
  <sheetFormatPr defaultRowHeight="14.4" x14ac:dyDescent="0.3"/>
  <cols>
    <col min="3" max="3" width="24.21875" customWidth="1"/>
    <col min="4" max="4" width="13.5546875" customWidth="1"/>
    <col min="5" max="5" width="21.109375" customWidth="1"/>
    <col min="6" max="6" width="21.21875" customWidth="1"/>
    <col min="7" max="7" width="20.77734375" customWidth="1"/>
    <col min="8" max="8" width="20.109375" customWidth="1"/>
    <col min="9" max="9" width="23.77734375" customWidth="1"/>
    <col min="10" max="10" width="17.88671875" customWidth="1"/>
    <col min="11" max="11" width="11.77734375" customWidth="1"/>
    <col min="12" max="12" width="11.10937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1">
        <v>2019</v>
      </c>
      <c r="B2" s="1" t="s">
        <v>12</v>
      </c>
      <c r="C2" s="1" t="s">
        <v>13</v>
      </c>
      <c r="D2" s="1">
        <v>4</v>
      </c>
      <c r="E2" s="1">
        <v>22</v>
      </c>
      <c r="F2" s="1">
        <f t="shared" ref="F2:F3" si="0">E2*D2</f>
        <v>88</v>
      </c>
      <c r="G2" s="1">
        <v>6</v>
      </c>
      <c r="H2" s="1">
        <v>5</v>
      </c>
      <c r="I2" s="1">
        <v>0</v>
      </c>
      <c r="J2" s="1">
        <f>G2+H2+I2</f>
        <v>11</v>
      </c>
      <c r="K2" s="2">
        <f>(100*J2)/F2</f>
        <v>12.5</v>
      </c>
      <c r="L2" s="2">
        <f>100-K2</f>
        <v>87.5</v>
      </c>
    </row>
    <row r="3" spans="1:12" x14ac:dyDescent="0.3">
      <c r="A3" s="1">
        <v>2019</v>
      </c>
      <c r="B3" s="1" t="s">
        <v>14</v>
      </c>
      <c r="C3" s="1" t="s">
        <v>13</v>
      </c>
      <c r="D3" s="1">
        <v>4</v>
      </c>
      <c r="E3" s="1">
        <v>20</v>
      </c>
      <c r="F3" s="1">
        <f t="shared" si="0"/>
        <v>80</v>
      </c>
      <c r="G3" s="1">
        <v>0</v>
      </c>
      <c r="H3" s="1">
        <v>4</v>
      </c>
      <c r="I3" s="1">
        <v>0</v>
      </c>
      <c r="J3" s="1">
        <f t="shared" ref="J3:J11" si="1">G3+H3+I3</f>
        <v>4</v>
      </c>
      <c r="K3" s="2">
        <f t="shared" ref="K3:K11" si="2">(100*J3)/F3</f>
        <v>5</v>
      </c>
      <c r="L3" s="2">
        <f t="shared" ref="L3:L11" si="3">100-K3</f>
        <v>95</v>
      </c>
    </row>
    <row r="4" spans="1:12" x14ac:dyDescent="0.3">
      <c r="A4" s="1">
        <v>2019</v>
      </c>
      <c r="B4" s="1" t="s">
        <v>15</v>
      </c>
      <c r="C4" s="1" t="s">
        <v>13</v>
      </c>
      <c r="D4" s="1">
        <v>4</v>
      </c>
      <c r="E4" s="1">
        <v>21</v>
      </c>
      <c r="F4" s="1">
        <f>E4*D4</f>
        <v>84</v>
      </c>
      <c r="G4" s="1">
        <v>0</v>
      </c>
      <c r="H4" s="1">
        <v>9</v>
      </c>
      <c r="I4" s="1">
        <v>1</v>
      </c>
      <c r="J4" s="1">
        <f t="shared" si="1"/>
        <v>10</v>
      </c>
      <c r="K4" s="2">
        <f t="shared" si="2"/>
        <v>11.904761904761905</v>
      </c>
      <c r="L4" s="2">
        <f t="shared" si="3"/>
        <v>88.095238095238102</v>
      </c>
    </row>
    <row r="5" spans="1:12" x14ac:dyDescent="0.3">
      <c r="A5" s="1">
        <v>2019</v>
      </c>
      <c r="B5" s="1" t="s">
        <v>16</v>
      </c>
      <c r="C5" s="1" t="s">
        <v>13</v>
      </c>
      <c r="D5" s="1">
        <v>4</v>
      </c>
      <c r="E5" s="1">
        <v>20</v>
      </c>
      <c r="F5" s="1">
        <v>80</v>
      </c>
      <c r="G5" s="1">
        <v>0</v>
      </c>
      <c r="H5" s="1">
        <v>7</v>
      </c>
      <c r="I5" s="1"/>
      <c r="J5" s="1">
        <f t="shared" si="1"/>
        <v>7</v>
      </c>
      <c r="K5" s="2">
        <f t="shared" si="2"/>
        <v>8.75</v>
      </c>
      <c r="L5" s="2">
        <f t="shared" si="3"/>
        <v>91.25</v>
      </c>
    </row>
    <row r="6" spans="1:12" x14ac:dyDescent="0.3">
      <c r="A6" s="1">
        <v>2019</v>
      </c>
      <c r="B6" s="1" t="s">
        <v>17</v>
      </c>
      <c r="C6" s="1" t="s">
        <v>13</v>
      </c>
      <c r="D6" s="1">
        <v>4</v>
      </c>
      <c r="E6" s="1">
        <v>22</v>
      </c>
      <c r="F6" s="1">
        <v>88</v>
      </c>
      <c r="G6" s="1">
        <v>0</v>
      </c>
      <c r="H6" s="1">
        <v>2</v>
      </c>
      <c r="I6" s="1"/>
      <c r="J6" s="1">
        <f t="shared" si="1"/>
        <v>2</v>
      </c>
      <c r="K6" s="2">
        <f t="shared" si="2"/>
        <v>2.2727272727272729</v>
      </c>
      <c r="L6" s="2">
        <f t="shared" si="3"/>
        <v>97.727272727272734</v>
      </c>
    </row>
    <row r="7" spans="1:12" x14ac:dyDescent="0.3">
      <c r="A7" s="1">
        <v>2019</v>
      </c>
      <c r="B7" s="1" t="s">
        <v>18</v>
      </c>
      <c r="C7" s="1" t="s">
        <v>13</v>
      </c>
      <c r="D7" s="1">
        <v>3</v>
      </c>
      <c r="E7" s="1">
        <v>20</v>
      </c>
      <c r="F7" s="1">
        <v>60</v>
      </c>
      <c r="G7" s="1">
        <v>0</v>
      </c>
      <c r="H7" s="1">
        <v>10</v>
      </c>
      <c r="I7" s="1"/>
      <c r="J7" s="1">
        <f t="shared" si="1"/>
        <v>10</v>
      </c>
      <c r="K7" s="2">
        <f t="shared" si="2"/>
        <v>16.666666666666668</v>
      </c>
      <c r="L7" s="2">
        <f t="shared" si="3"/>
        <v>83.333333333333329</v>
      </c>
    </row>
    <row r="8" spans="1:12" x14ac:dyDescent="0.3">
      <c r="A8" s="1">
        <v>2019</v>
      </c>
      <c r="B8" s="1" t="s">
        <v>19</v>
      </c>
      <c r="C8" s="1" t="s">
        <v>13</v>
      </c>
      <c r="D8" s="1">
        <v>3</v>
      </c>
      <c r="E8" s="1">
        <v>23</v>
      </c>
      <c r="F8" s="1">
        <v>69</v>
      </c>
      <c r="G8" s="1">
        <v>0</v>
      </c>
      <c r="H8" s="1">
        <v>11</v>
      </c>
      <c r="I8" s="1"/>
      <c r="J8" s="1">
        <f t="shared" si="1"/>
        <v>11</v>
      </c>
      <c r="K8" s="2">
        <f t="shared" si="2"/>
        <v>15.942028985507246</v>
      </c>
      <c r="L8" s="2">
        <f t="shared" si="3"/>
        <v>84.05797101449275</v>
      </c>
    </row>
    <row r="9" spans="1:12" x14ac:dyDescent="0.3">
      <c r="A9" s="1">
        <v>2019</v>
      </c>
      <c r="B9" s="1" t="s">
        <v>20</v>
      </c>
      <c r="C9" s="1" t="s">
        <v>13</v>
      </c>
      <c r="D9" s="1">
        <v>3</v>
      </c>
      <c r="E9" s="1">
        <v>21</v>
      </c>
      <c r="F9" s="1">
        <v>63</v>
      </c>
      <c r="G9" s="1">
        <v>0</v>
      </c>
      <c r="H9" s="1">
        <v>21</v>
      </c>
      <c r="I9" s="1"/>
      <c r="J9" s="1">
        <f t="shared" si="1"/>
        <v>21</v>
      </c>
      <c r="K9" s="2">
        <f t="shared" si="2"/>
        <v>33.333333333333336</v>
      </c>
      <c r="L9" s="2">
        <f t="shared" si="3"/>
        <v>66.666666666666657</v>
      </c>
    </row>
    <row r="10" spans="1:12" x14ac:dyDescent="0.3">
      <c r="A10" s="1">
        <v>2019</v>
      </c>
      <c r="B10" s="1" t="s">
        <v>21</v>
      </c>
      <c r="C10" s="1" t="s">
        <v>13</v>
      </c>
      <c r="D10" s="1">
        <v>3</v>
      </c>
      <c r="E10" s="1">
        <v>21</v>
      </c>
      <c r="F10" s="1">
        <v>63</v>
      </c>
      <c r="G10" s="1">
        <v>0</v>
      </c>
      <c r="H10" s="1">
        <v>3</v>
      </c>
      <c r="I10" s="1"/>
      <c r="J10" s="1">
        <f t="shared" si="1"/>
        <v>3</v>
      </c>
      <c r="K10" s="2">
        <f t="shared" si="2"/>
        <v>4.7619047619047619</v>
      </c>
      <c r="L10" s="2">
        <f t="shared" si="3"/>
        <v>95.238095238095241</v>
      </c>
    </row>
    <row r="11" spans="1:12" x14ac:dyDescent="0.3">
      <c r="A11" s="1">
        <v>2019</v>
      </c>
      <c r="B11" s="1" t="s">
        <v>22</v>
      </c>
      <c r="C11" s="1" t="s">
        <v>13</v>
      </c>
      <c r="D11" s="1">
        <v>3</v>
      </c>
      <c r="E11" s="1">
        <v>23</v>
      </c>
      <c r="F11" s="1">
        <v>69</v>
      </c>
      <c r="G11" s="1">
        <v>0</v>
      </c>
      <c r="H11" s="1">
        <v>2</v>
      </c>
      <c r="I11" s="1"/>
      <c r="J11" s="1">
        <f t="shared" si="1"/>
        <v>2</v>
      </c>
      <c r="K11" s="2">
        <f>(100*J11)/F11</f>
        <v>2.8985507246376812</v>
      </c>
      <c r="L11" s="2">
        <f t="shared" si="3"/>
        <v>97.101449275362313</v>
      </c>
    </row>
    <row r="13" spans="1:12" x14ac:dyDescent="0.3">
      <c r="A13" s="1" t="s">
        <v>23</v>
      </c>
      <c r="B13" s="1"/>
      <c r="C13" s="1"/>
      <c r="D13" s="1">
        <v>4</v>
      </c>
      <c r="E13" s="1">
        <f>SUM(E1:E12)</f>
        <v>213</v>
      </c>
      <c r="F13" s="1">
        <f t="shared" ref="F13:J13" si="4">SUM(F1:F12)</f>
        <v>744</v>
      </c>
      <c r="G13" s="1">
        <f t="shared" si="4"/>
        <v>6</v>
      </c>
      <c r="H13" s="1">
        <f t="shared" si="4"/>
        <v>74</v>
      </c>
      <c r="I13" s="1">
        <f t="shared" si="4"/>
        <v>1</v>
      </c>
      <c r="J13" s="1">
        <f t="shared" si="4"/>
        <v>81</v>
      </c>
      <c r="K13" s="2">
        <f>SUM(K1:K12)/12</f>
        <v>9.5024978041282395</v>
      </c>
      <c r="L13" s="2">
        <f>SUM(L1:L12)/12</f>
        <v>73.830835529205089</v>
      </c>
    </row>
    <row r="15" spans="1:12" x14ac:dyDescent="0.3">
      <c r="A15" s="1" t="s">
        <v>0</v>
      </c>
      <c r="B15" s="1" t="s">
        <v>1</v>
      </c>
      <c r="C15" s="1" t="s">
        <v>2</v>
      </c>
      <c r="D15" s="1" t="s">
        <v>24</v>
      </c>
      <c r="E15" s="1" t="s">
        <v>4</v>
      </c>
      <c r="F15" s="1" t="s">
        <v>5</v>
      </c>
      <c r="G15" s="1" t="s">
        <v>6</v>
      </c>
      <c r="H15" s="1" t="s">
        <v>7</v>
      </c>
      <c r="I15" s="1" t="s">
        <v>8</v>
      </c>
      <c r="J15" s="1" t="s">
        <v>9</v>
      </c>
      <c r="K15" s="1" t="s">
        <v>10</v>
      </c>
      <c r="L15" s="1" t="s">
        <v>11</v>
      </c>
    </row>
    <row r="16" spans="1:12" x14ac:dyDescent="0.3">
      <c r="A16" s="1">
        <v>2019</v>
      </c>
      <c r="B16" s="1" t="s">
        <v>12</v>
      </c>
      <c r="C16" s="1" t="s">
        <v>25</v>
      </c>
      <c r="D16" s="1">
        <v>2</v>
      </c>
      <c r="E16" s="1">
        <v>22</v>
      </c>
      <c r="F16" s="1">
        <f>E16*D16</f>
        <v>44</v>
      </c>
      <c r="G16" s="1">
        <v>0</v>
      </c>
      <c r="H16" s="1">
        <v>6</v>
      </c>
      <c r="I16" s="1">
        <v>3</v>
      </c>
      <c r="J16" s="1">
        <f t="shared" ref="J16:J20" si="5">G16+H16+I16</f>
        <v>9</v>
      </c>
      <c r="K16" s="2">
        <f t="shared" ref="K16:K25" si="6">(100*J16)/F16</f>
        <v>20.454545454545453</v>
      </c>
      <c r="L16" s="2">
        <f t="shared" ref="L16:L25" si="7">100-K16</f>
        <v>79.545454545454547</v>
      </c>
    </row>
    <row r="17" spans="1:12" x14ac:dyDescent="0.3">
      <c r="A17" s="1">
        <v>2019</v>
      </c>
      <c r="B17" s="1" t="s">
        <v>14</v>
      </c>
      <c r="C17" s="1" t="s">
        <v>25</v>
      </c>
      <c r="D17" s="1">
        <v>2</v>
      </c>
      <c r="E17" s="1">
        <v>20</v>
      </c>
      <c r="F17" s="1">
        <f t="shared" ref="F17:F20" si="8">E17*D17</f>
        <v>40</v>
      </c>
      <c r="G17" s="1">
        <v>0</v>
      </c>
      <c r="H17" s="1">
        <v>5</v>
      </c>
      <c r="I17" s="1">
        <v>3</v>
      </c>
      <c r="J17" s="1">
        <f t="shared" si="5"/>
        <v>8</v>
      </c>
      <c r="K17" s="2">
        <f t="shared" si="6"/>
        <v>20</v>
      </c>
      <c r="L17" s="2">
        <f t="shared" si="7"/>
        <v>80</v>
      </c>
    </row>
    <row r="18" spans="1:12" x14ac:dyDescent="0.3">
      <c r="A18" s="1">
        <v>2019</v>
      </c>
      <c r="B18" s="1" t="s">
        <v>15</v>
      </c>
      <c r="C18" s="1" t="s">
        <v>25</v>
      </c>
      <c r="D18" s="1">
        <v>2</v>
      </c>
      <c r="E18" s="1">
        <v>21</v>
      </c>
      <c r="F18" s="1">
        <f t="shared" si="8"/>
        <v>42</v>
      </c>
      <c r="G18" s="1">
        <v>0</v>
      </c>
      <c r="H18" s="1">
        <v>4</v>
      </c>
      <c r="I18" s="1">
        <v>3</v>
      </c>
      <c r="J18" s="1">
        <f t="shared" si="5"/>
        <v>7</v>
      </c>
      <c r="K18" s="2">
        <f t="shared" si="6"/>
        <v>16.666666666666668</v>
      </c>
      <c r="L18" s="2">
        <f t="shared" si="7"/>
        <v>83.333333333333329</v>
      </c>
    </row>
    <row r="19" spans="1:12" x14ac:dyDescent="0.3">
      <c r="A19" s="1">
        <v>2019</v>
      </c>
      <c r="B19" s="1" t="s">
        <v>16</v>
      </c>
      <c r="C19" s="1" t="s">
        <v>25</v>
      </c>
      <c r="D19" s="1">
        <v>2</v>
      </c>
      <c r="E19" s="1">
        <v>20</v>
      </c>
      <c r="F19" s="1">
        <f t="shared" si="8"/>
        <v>40</v>
      </c>
      <c r="G19" s="1">
        <v>0</v>
      </c>
      <c r="H19" s="1">
        <v>3</v>
      </c>
      <c r="I19" s="1">
        <v>2</v>
      </c>
      <c r="J19" s="1">
        <f t="shared" si="5"/>
        <v>5</v>
      </c>
      <c r="K19" s="2">
        <f t="shared" si="6"/>
        <v>12.5</v>
      </c>
      <c r="L19" s="2">
        <f t="shared" si="7"/>
        <v>87.5</v>
      </c>
    </row>
    <row r="20" spans="1:12" x14ac:dyDescent="0.3">
      <c r="A20" s="1">
        <v>2019</v>
      </c>
      <c r="B20" s="1" t="s">
        <v>17</v>
      </c>
      <c r="C20" s="1" t="s">
        <v>25</v>
      </c>
      <c r="D20" s="1">
        <v>2</v>
      </c>
      <c r="E20" s="1">
        <v>22</v>
      </c>
      <c r="F20" s="1">
        <f t="shared" si="8"/>
        <v>44</v>
      </c>
      <c r="G20" s="1">
        <v>0</v>
      </c>
      <c r="H20" s="1">
        <v>1</v>
      </c>
      <c r="I20" s="1">
        <v>6</v>
      </c>
      <c r="J20" s="1">
        <f t="shared" si="5"/>
        <v>7</v>
      </c>
      <c r="K20" s="2">
        <f t="shared" si="6"/>
        <v>15.909090909090908</v>
      </c>
      <c r="L20" s="2">
        <f t="shared" si="7"/>
        <v>84.090909090909093</v>
      </c>
    </row>
    <row r="21" spans="1:12" x14ac:dyDescent="0.3">
      <c r="A21" s="1">
        <v>2019</v>
      </c>
      <c r="B21" s="1" t="s">
        <v>18</v>
      </c>
      <c r="C21" s="1" t="s">
        <v>25</v>
      </c>
      <c r="D21" s="1">
        <v>2</v>
      </c>
      <c r="E21" s="1">
        <v>20</v>
      </c>
      <c r="F21" s="1">
        <f>E21*D21</f>
        <v>40</v>
      </c>
      <c r="G21" s="1">
        <v>0</v>
      </c>
      <c r="H21" s="1">
        <v>4</v>
      </c>
      <c r="I21" s="1">
        <v>0</v>
      </c>
      <c r="J21" s="1">
        <f>G21+H21+I21</f>
        <v>4</v>
      </c>
      <c r="K21" s="2" t="e">
        <f>(100*J1)/F21</f>
        <v>#VALUE!</v>
      </c>
      <c r="L21" s="2" t="e">
        <f t="shared" si="7"/>
        <v>#VALUE!</v>
      </c>
    </row>
    <row r="22" spans="1:12" x14ac:dyDescent="0.3">
      <c r="A22" s="1">
        <v>2019</v>
      </c>
      <c r="B22" s="1" t="s">
        <v>19</v>
      </c>
      <c r="C22" s="1" t="s">
        <v>25</v>
      </c>
      <c r="D22" s="1">
        <v>2</v>
      </c>
      <c r="E22" s="1">
        <v>23</v>
      </c>
      <c r="F22" s="1">
        <f t="shared" ref="F22:F25" si="9">E22*D22</f>
        <v>46</v>
      </c>
      <c r="G22" s="1">
        <v>0</v>
      </c>
      <c r="H22" s="1">
        <v>5</v>
      </c>
      <c r="I22" s="1">
        <v>0</v>
      </c>
      <c r="J22" s="1">
        <f>G22+H22+I22</f>
        <v>5</v>
      </c>
      <c r="K22" s="2">
        <f>(100*J23)/F23</f>
        <v>16.666666666666668</v>
      </c>
      <c r="L22" s="2">
        <f t="shared" si="7"/>
        <v>83.333333333333329</v>
      </c>
    </row>
    <row r="23" spans="1:12" x14ac:dyDescent="0.3">
      <c r="A23" s="1">
        <v>2019</v>
      </c>
      <c r="B23" s="1" t="s">
        <v>20</v>
      </c>
      <c r="C23" s="1" t="s">
        <v>25</v>
      </c>
      <c r="D23" s="1">
        <v>2</v>
      </c>
      <c r="E23" s="1">
        <v>21</v>
      </c>
      <c r="F23" s="1">
        <f t="shared" si="9"/>
        <v>42</v>
      </c>
      <c r="G23" s="1">
        <v>0</v>
      </c>
      <c r="H23" s="1">
        <v>7</v>
      </c>
      <c r="I23" s="1">
        <v>0</v>
      </c>
      <c r="J23" s="1">
        <f>J34</f>
        <v>7</v>
      </c>
      <c r="K23" s="2">
        <f>(100*J23)/F23</f>
        <v>16.666666666666668</v>
      </c>
      <c r="L23" s="2">
        <f t="shared" si="7"/>
        <v>83.333333333333329</v>
      </c>
    </row>
    <row r="24" spans="1:12" x14ac:dyDescent="0.3">
      <c r="A24" s="1">
        <v>2019</v>
      </c>
      <c r="B24" s="1" t="s">
        <v>21</v>
      </c>
      <c r="C24" s="1" t="s">
        <v>25</v>
      </c>
      <c r="D24" s="1">
        <v>2</v>
      </c>
      <c r="E24" s="1">
        <v>21</v>
      </c>
      <c r="F24" s="1">
        <f t="shared" si="9"/>
        <v>42</v>
      </c>
      <c r="G24" s="1">
        <v>0</v>
      </c>
      <c r="H24" s="1">
        <v>10</v>
      </c>
      <c r="I24" s="1">
        <v>3</v>
      </c>
      <c r="J24" s="1">
        <f>G24+H24+I24</f>
        <v>13</v>
      </c>
      <c r="K24" s="2">
        <f>(100*J24)/F24</f>
        <v>30.952380952380953</v>
      </c>
      <c r="L24" s="2">
        <f t="shared" si="7"/>
        <v>69.047619047619051</v>
      </c>
    </row>
    <row r="25" spans="1:12" x14ac:dyDescent="0.3">
      <c r="A25" s="1">
        <v>2019</v>
      </c>
      <c r="B25" s="1" t="s">
        <v>22</v>
      </c>
      <c r="C25" s="1" t="s">
        <v>25</v>
      </c>
      <c r="D25" s="1">
        <v>2</v>
      </c>
      <c r="E25" s="1">
        <v>23</v>
      </c>
      <c r="F25" s="1">
        <f t="shared" si="9"/>
        <v>46</v>
      </c>
      <c r="G25" s="1">
        <v>0</v>
      </c>
      <c r="H25" s="1">
        <v>0</v>
      </c>
      <c r="I25" s="1">
        <v>3</v>
      </c>
      <c r="J25" s="1">
        <f>G25+H25+I25</f>
        <v>3</v>
      </c>
      <c r="K25" s="2">
        <f t="shared" si="6"/>
        <v>6.5217391304347823</v>
      </c>
      <c r="L25" s="2">
        <f t="shared" si="7"/>
        <v>93.478260869565219</v>
      </c>
    </row>
    <row r="27" spans="1:12" x14ac:dyDescent="0.3">
      <c r="A27" s="1" t="s">
        <v>23</v>
      </c>
      <c r="B27" s="1"/>
      <c r="C27" s="1"/>
      <c r="D27" s="1">
        <v>2</v>
      </c>
      <c r="E27" s="1">
        <f>SUM(E15:E26)</f>
        <v>213</v>
      </c>
      <c r="F27" s="1">
        <f t="shared" ref="F27:J27" si="10">SUM(F15:F26)</f>
        <v>426</v>
      </c>
      <c r="G27" s="1">
        <f t="shared" si="10"/>
        <v>0</v>
      </c>
      <c r="H27" s="1">
        <f t="shared" si="10"/>
        <v>45</v>
      </c>
      <c r="I27" s="1">
        <f t="shared" si="10"/>
        <v>23</v>
      </c>
      <c r="J27" s="1">
        <f t="shared" si="10"/>
        <v>68</v>
      </c>
      <c r="K27" s="2" t="e">
        <f>SUM(K15:K26)/12</f>
        <v>#VALUE!</v>
      </c>
      <c r="L27" s="2" t="e">
        <f>SUM(L15:L26)/12</f>
        <v>#VALUE!</v>
      </c>
    </row>
    <row r="29" spans="1:12" x14ac:dyDescent="0.3">
      <c r="A29" s="1" t="s">
        <v>0</v>
      </c>
      <c r="B29" s="1" t="s">
        <v>1</v>
      </c>
      <c r="C29" s="1" t="s">
        <v>2</v>
      </c>
      <c r="D29" s="1" t="s">
        <v>24</v>
      </c>
      <c r="E29" s="1" t="s">
        <v>4</v>
      </c>
      <c r="F29" s="1" t="s">
        <v>5</v>
      </c>
      <c r="G29" s="1" t="s">
        <v>6</v>
      </c>
      <c r="H29" s="1" t="s">
        <v>7</v>
      </c>
      <c r="I29" s="1" t="s">
        <v>8</v>
      </c>
      <c r="J29" s="1" t="s">
        <v>9</v>
      </c>
      <c r="K29" s="1" t="s">
        <v>10</v>
      </c>
      <c r="L29" s="1" t="s">
        <v>11</v>
      </c>
    </row>
    <row r="30" spans="1:12" x14ac:dyDescent="0.3">
      <c r="A30" s="1">
        <v>2019</v>
      </c>
      <c r="B30" s="1" t="s">
        <v>12</v>
      </c>
      <c r="C30" s="1" t="s">
        <v>26</v>
      </c>
      <c r="D30" s="1">
        <v>4</v>
      </c>
      <c r="E30" s="1">
        <v>22</v>
      </c>
      <c r="F30" s="1">
        <f>E30*D30</f>
        <v>88</v>
      </c>
      <c r="G30" s="1">
        <v>4</v>
      </c>
      <c r="H30" s="1">
        <v>11</v>
      </c>
      <c r="I30" s="1">
        <v>4</v>
      </c>
      <c r="J30" s="1">
        <f t="shared" ref="J30:J31" si="11">G30+H30+I30</f>
        <v>19</v>
      </c>
      <c r="K30" s="2">
        <f>(100*J30)/F30</f>
        <v>21.59090909090909</v>
      </c>
      <c r="L30" s="2">
        <f>100-K30</f>
        <v>78.409090909090907</v>
      </c>
    </row>
    <row r="31" spans="1:12" x14ac:dyDescent="0.3">
      <c r="A31" s="1">
        <v>2019</v>
      </c>
      <c r="B31" s="1" t="s">
        <v>14</v>
      </c>
      <c r="C31" s="1" t="s">
        <v>26</v>
      </c>
      <c r="D31" s="1">
        <v>4</v>
      </c>
      <c r="E31" s="1">
        <v>20</v>
      </c>
      <c r="F31" s="1">
        <f t="shared" ref="F31:F39" si="12">E31*D31</f>
        <v>80</v>
      </c>
      <c r="G31" s="1">
        <v>0</v>
      </c>
      <c r="H31" s="1">
        <v>4</v>
      </c>
      <c r="I31" s="1">
        <v>4</v>
      </c>
      <c r="J31" s="1">
        <f t="shared" si="11"/>
        <v>8</v>
      </c>
      <c r="K31" s="2">
        <f t="shared" ref="K31:K39" si="13">(100*J31)/F31</f>
        <v>10</v>
      </c>
      <c r="L31" s="2">
        <f t="shared" ref="L31:L39" si="14">100-K31</f>
        <v>90</v>
      </c>
    </row>
    <row r="32" spans="1:12" x14ac:dyDescent="0.3">
      <c r="A32" s="1">
        <v>2019</v>
      </c>
      <c r="B32" s="1" t="s">
        <v>15</v>
      </c>
      <c r="C32" s="1" t="s">
        <v>26</v>
      </c>
      <c r="D32" s="1">
        <v>4</v>
      </c>
      <c r="E32" s="1">
        <v>21</v>
      </c>
      <c r="F32" s="1">
        <f t="shared" si="12"/>
        <v>84</v>
      </c>
      <c r="G32" s="1">
        <v>4</v>
      </c>
      <c r="H32" s="1">
        <v>9</v>
      </c>
      <c r="I32" s="1">
        <v>1</v>
      </c>
      <c r="J32" s="1">
        <f>J31</f>
        <v>8</v>
      </c>
      <c r="K32" s="2">
        <f t="shared" si="13"/>
        <v>9.5238095238095237</v>
      </c>
      <c r="L32" s="2">
        <f t="shared" si="14"/>
        <v>90.476190476190482</v>
      </c>
    </row>
    <row r="33" spans="1:12" x14ac:dyDescent="0.3">
      <c r="A33" s="1">
        <v>2019</v>
      </c>
      <c r="B33" s="1" t="s">
        <v>16</v>
      </c>
      <c r="C33" s="1" t="s">
        <v>26</v>
      </c>
      <c r="D33" s="1">
        <v>4</v>
      </c>
      <c r="E33" s="1">
        <v>20</v>
      </c>
      <c r="F33" s="1">
        <f t="shared" si="12"/>
        <v>80</v>
      </c>
      <c r="G33" s="1">
        <v>2</v>
      </c>
      <c r="H33" s="1">
        <v>5</v>
      </c>
      <c r="I33" s="1">
        <v>0</v>
      </c>
      <c r="J33" s="1">
        <f t="shared" ref="J33:J39" si="15">G33+H33+I33</f>
        <v>7</v>
      </c>
      <c r="K33" s="2">
        <f t="shared" si="13"/>
        <v>8.75</v>
      </c>
      <c r="L33" s="2">
        <f t="shared" si="14"/>
        <v>91.25</v>
      </c>
    </row>
    <row r="34" spans="1:12" x14ac:dyDescent="0.3">
      <c r="A34" s="1">
        <v>2019</v>
      </c>
      <c r="B34" s="1" t="s">
        <v>17</v>
      </c>
      <c r="C34" s="1" t="s">
        <v>26</v>
      </c>
      <c r="D34" s="1">
        <v>4</v>
      </c>
      <c r="E34" s="1">
        <v>22</v>
      </c>
      <c r="F34" s="1">
        <f t="shared" si="12"/>
        <v>88</v>
      </c>
      <c r="G34" s="1">
        <v>2</v>
      </c>
      <c r="H34" s="1">
        <v>5</v>
      </c>
      <c r="I34" s="1">
        <v>0</v>
      </c>
      <c r="J34" s="1">
        <f t="shared" si="15"/>
        <v>7</v>
      </c>
      <c r="K34" s="2">
        <f t="shared" si="13"/>
        <v>7.9545454545454541</v>
      </c>
      <c r="L34" s="2">
        <f t="shared" si="14"/>
        <v>92.045454545454547</v>
      </c>
    </row>
    <row r="35" spans="1:12" x14ac:dyDescent="0.3">
      <c r="A35" s="1">
        <v>2019</v>
      </c>
      <c r="B35" s="1" t="s">
        <v>18</v>
      </c>
      <c r="C35" s="1" t="s">
        <v>26</v>
      </c>
      <c r="D35" s="1">
        <v>4</v>
      </c>
      <c r="E35" s="1">
        <v>20</v>
      </c>
      <c r="F35" s="1">
        <f t="shared" si="12"/>
        <v>80</v>
      </c>
      <c r="G35" s="1">
        <v>3</v>
      </c>
      <c r="H35" s="1">
        <v>4</v>
      </c>
      <c r="I35" s="1">
        <v>0</v>
      </c>
      <c r="J35" s="1">
        <f t="shared" si="15"/>
        <v>7</v>
      </c>
      <c r="K35" s="2">
        <f t="shared" si="13"/>
        <v>8.75</v>
      </c>
      <c r="L35" s="2">
        <f t="shared" si="14"/>
        <v>91.25</v>
      </c>
    </row>
    <row r="36" spans="1:12" x14ac:dyDescent="0.3">
      <c r="A36" s="1">
        <v>2019</v>
      </c>
      <c r="B36" s="1" t="s">
        <v>19</v>
      </c>
      <c r="C36" s="1" t="s">
        <v>26</v>
      </c>
      <c r="D36" s="1">
        <v>4</v>
      </c>
      <c r="E36" s="1">
        <v>23</v>
      </c>
      <c r="F36" s="1">
        <f t="shared" si="12"/>
        <v>92</v>
      </c>
      <c r="G36" s="1">
        <v>9</v>
      </c>
      <c r="H36" s="1">
        <v>9</v>
      </c>
      <c r="I36" s="1">
        <v>0</v>
      </c>
      <c r="J36" s="1">
        <f t="shared" si="15"/>
        <v>18</v>
      </c>
      <c r="K36" s="2">
        <f t="shared" si="13"/>
        <v>19.565217391304348</v>
      </c>
      <c r="L36" s="2">
        <f t="shared" si="14"/>
        <v>80.434782608695656</v>
      </c>
    </row>
    <row r="37" spans="1:12" x14ac:dyDescent="0.3">
      <c r="A37" s="1">
        <v>2019</v>
      </c>
      <c r="B37" s="1" t="s">
        <v>20</v>
      </c>
      <c r="C37" s="1" t="s">
        <v>26</v>
      </c>
      <c r="D37" s="1">
        <v>4</v>
      </c>
      <c r="E37" s="1">
        <v>21</v>
      </c>
      <c r="F37" s="1">
        <f t="shared" si="12"/>
        <v>84</v>
      </c>
      <c r="G37" s="1">
        <v>0</v>
      </c>
      <c r="H37" s="1">
        <v>14</v>
      </c>
      <c r="I37" s="1">
        <v>0</v>
      </c>
      <c r="J37" s="1">
        <f t="shared" si="15"/>
        <v>14</v>
      </c>
      <c r="K37" s="2">
        <f t="shared" si="13"/>
        <v>16.666666666666668</v>
      </c>
      <c r="L37" s="2">
        <f t="shared" si="14"/>
        <v>83.333333333333329</v>
      </c>
    </row>
    <row r="38" spans="1:12" x14ac:dyDescent="0.3">
      <c r="A38" s="1">
        <v>2019</v>
      </c>
      <c r="B38" s="1" t="s">
        <v>21</v>
      </c>
      <c r="C38" s="1" t="s">
        <v>26</v>
      </c>
      <c r="D38" s="1">
        <v>4</v>
      </c>
      <c r="E38" s="1">
        <v>21</v>
      </c>
      <c r="F38" s="1">
        <f t="shared" si="12"/>
        <v>84</v>
      </c>
      <c r="G38" s="1">
        <v>0</v>
      </c>
      <c r="H38" s="1">
        <v>8</v>
      </c>
      <c r="I38" s="1">
        <v>0</v>
      </c>
      <c r="J38" s="1">
        <f t="shared" si="15"/>
        <v>8</v>
      </c>
      <c r="K38" s="2">
        <f t="shared" si="13"/>
        <v>9.5238095238095237</v>
      </c>
      <c r="L38" s="2">
        <f t="shared" si="14"/>
        <v>90.476190476190482</v>
      </c>
    </row>
    <row r="39" spans="1:12" x14ac:dyDescent="0.3">
      <c r="A39" s="1">
        <v>2019</v>
      </c>
      <c r="B39" s="1" t="s">
        <v>22</v>
      </c>
      <c r="C39" s="1" t="s">
        <v>26</v>
      </c>
      <c r="D39" s="1">
        <v>4</v>
      </c>
      <c r="E39" s="1">
        <v>23</v>
      </c>
      <c r="F39" s="1">
        <f t="shared" si="12"/>
        <v>92</v>
      </c>
      <c r="G39" s="1">
        <v>0</v>
      </c>
      <c r="H39" s="1">
        <v>12</v>
      </c>
      <c r="I39" s="1">
        <v>0</v>
      </c>
      <c r="J39" s="1">
        <f t="shared" si="15"/>
        <v>12</v>
      </c>
      <c r="K39" s="2">
        <f t="shared" si="13"/>
        <v>13.043478260869565</v>
      </c>
      <c r="L39" s="2">
        <f t="shared" si="14"/>
        <v>86.956521739130437</v>
      </c>
    </row>
    <row r="41" spans="1:12" x14ac:dyDescent="0.3">
      <c r="A41" s="1" t="s">
        <v>23</v>
      </c>
      <c r="B41" s="1"/>
      <c r="C41" s="1"/>
      <c r="D41" s="1">
        <v>4</v>
      </c>
      <c r="E41" s="1">
        <f>SUM(E29:E40)</f>
        <v>213</v>
      </c>
      <c r="F41" s="1">
        <f t="shared" ref="F41:J41" si="16">SUM(F29:F40)</f>
        <v>852</v>
      </c>
      <c r="G41" s="1">
        <f t="shared" si="16"/>
        <v>24</v>
      </c>
      <c r="H41" s="1">
        <f t="shared" si="16"/>
        <v>81</v>
      </c>
      <c r="I41" s="1">
        <f t="shared" si="16"/>
        <v>9</v>
      </c>
      <c r="J41" s="1">
        <f t="shared" si="16"/>
        <v>108</v>
      </c>
      <c r="K41" s="2">
        <f>SUM(K29:K40)/12</f>
        <v>10.44736965932618</v>
      </c>
      <c r="L41" s="2">
        <f>SUM(L29:L40)/12</f>
        <v>72.885963674007144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2019-11-22T09:00:33Z</dcterms:modified>
</cp:coreProperties>
</file>